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hidePivotFieldList="1" defaultThemeVersion="124226"/>
  <mc:AlternateContent xmlns:mc="http://schemas.openxmlformats.org/markup-compatibility/2006">
    <mc:Choice Requires="x15">
      <x15ac:absPath xmlns:x15ac="http://schemas.microsoft.com/office/spreadsheetml/2010/11/ac" url="C:\Users\pwida\Desktop\"/>
    </mc:Choice>
  </mc:AlternateContent>
  <xr:revisionPtr revIDLastSave="0" documentId="13_ncr:1_{99F01829-1417-4B25-8AB0-C80D85B4FAD8}" xr6:coauthVersionLast="47" xr6:coauthVersionMax="47" xr10:uidLastSave="{00000000-0000-0000-0000-000000000000}"/>
  <bookViews>
    <workbookView xWindow="1845" yWindow="1950" windowWidth="19755" windowHeight="10740" tabRatio="890" activeTab="1" xr2:uid="{00000000-000D-0000-FFFF-FFFF00000000}"/>
  </bookViews>
  <sheets>
    <sheet name="Ref Values" sheetId="14" r:id="rId1"/>
    <sheet name="F2508-23 Val XL Std" sheetId="20" r:id="rId2"/>
    <sheet name="Cleaning" sheetId="16" r:id="rId3"/>
    <sheet name="Test Procedure" sheetId="1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 i="20" l="1"/>
  <c r="F49" i="20" s="1"/>
  <c r="I37" i="20"/>
  <c r="I39" i="20" s="1"/>
  <c r="I50" i="20" s="1"/>
  <c r="I33" i="20"/>
  <c r="I29" i="20"/>
  <c r="C39" i="20" s="1"/>
  <c r="I25" i="20"/>
  <c r="C50" i="20" l="1"/>
  <c r="C49" i="20"/>
  <c r="F41" i="20"/>
  <c r="C44" i="20"/>
  <c r="F50" i="20"/>
  <c r="I41" i="20"/>
  <c r="F44" i="20"/>
  <c r="I49" i="20"/>
  <c r="F46" i="20" l="1"/>
  <c r="F45" i="20"/>
  <c r="C46" i="20"/>
  <c r="C45" i="20"/>
</calcChain>
</file>

<file path=xl/sharedStrings.xml><?xml version="1.0" encoding="utf-8"?>
<sst xmlns="http://schemas.openxmlformats.org/spreadsheetml/2006/main" count="186" uniqueCount="114">
  <si>
    <t>Operator</t>
  </si>
  <si>
    <t>N</t>
  </si>
  <si>
    <t>E</t>
  </si>
  <si>
    <t>S</t>
  </si>
  <si>
    <t>W</t>
  </si>
  <si>
    <t>Test Address</t>
  </si>
  <si>
    <t>Company</t>
  </si>
  <si>
    <t>Contact Info</t>
  </si>
  <si>
    <t>Source of Ref Surfaces</t>
  </si>
  <si>
    <t>Date Acquired</t>
  </si>
  <si>
    <t>Validation Test Date</t>
  </si>
  <si>
    <t>Validation Temperature</t>
  </si>
  <si>
    <t>Validation Humidity</t>
  </si>
  <si>
    <t>Walkway Tribometer Supplier</t>
  </si>
  <si>
    <t>Walkway Tribometer Model</t>
  </si>
  <si>
    <t>Walkway Tribometer Serial Number</t>
  </si>
  <si>
    <t>Test Foot Number</t>
  </si>
  <si>
    <t>Test Foot Material</t>
  </si>
  <si>
    <t>Test Foot Preparation Procedure</t>
  </si>
  <si>
    <t>Operating Instructions Version</t>
  </si>
  <si>
    <t>Excel Tribometers, LLC</t>
  </si>
  <si>
    <t>pwidas@exceltribometers.com, 757-897-2853</t>
  </si>
  <si>
    <t>Neolite</t>
  </si>
  <si>
    <t>Calibrate standard XL VIT test foot per the XL User Guide</t>
  </si>
  <si>
    <t>Test Foot Age (Smithers Manufacture)</t>
  </si>
  <si>
    <t>Test Foot Age (Mounted)</t>
  </si>
  <si>
    <t>Test Foot Dimensions (Diameter, in)</t>
  </si>
  <si>
    <t>321-C Johnstown Rd, Chesapeake, VA 23322</t>
  </si>
  <si>
    <t>v4  3/21/16</t>
  </si>
  <si>
    <t>Sander SN</t>
  </si>
  <si>
    <t>English XL VIT Standard</t>
  </si>
  <si>
    <t>P. Widas</t>
  </si>
  <si>
    <t>(Tile G low limit) &lt; Tile G test result &lt; (Tile G high limit)</t>
  </si>
  <si>
    <t>(Tile F low limit) &lt; Tile F test result &lt; (Tile F high limit)</t>
  </si>
  <si>
    <t>(Tile E low limit) &lt; Tile E test result &lt; (Tile E high limit)</t>
  </si>
  <si>
    <t>F2508-23 9.1.3 Within Established Limits</t>
  </si>
  <si>
    <t>(Tile G test result) - (Tile F test result) &gt; Larger of (Tile F r) or (Tile G r)</t>
  </si>
  <si>
    <t>(Tile F test result) - (Tile E test result) &gt; Larger of (Tile E r) or (Tile F r)</t>
  </si>
  <si>
    <t>F2508-23 9.1.2 Differentiation</t>
  </si>
  <si>
    <t xml:space="preserve">Tile E test result &lt; Tile F test result &lt; Tile G test result </t>
  </si>
  <si>
    <t>F2508-23 9.1.1 Rank Order</t>
  </si>
  <si>
    <t># TR &gt; High Lim</t>
  </si>
  <si>
    <t># TR &lt; Low Lim</t>
  </si>
  <si>
    <t>high limit</t>
  </si>
  <si>
    <t>low limit</t>
  </si>
  <si>
    <t>R*</t>
  </si>
  <si>
    <t>R</t>
  </si>
  <si>
    <t>sR</t>
  </si>
  <si>
    <t>r</t>
  </si>
  <si>
    <t>sr</t>
  </si>
  <si>
    <t>xdbar</t>
  </si>
  <si>
    <t>English XL Tile G</t>
  </si>
  <si>
    <t>English XL Tile F</t>
  </si>
  <si>
    <t>English XL Tile E</t>
  </si>
  <si>
    <t>AVG (last 4)</t>
  </si>
  <si>
    <t>ASTM F2508-23 Validation Check</t>
  </si>
  <si>
    <t>Tile Certified Value:</t>
  </si>
  <si>
    <t>Reference Material E - 0.05% SLS Solution</t>
  </si>
  <si>
    <t>Reference Material F - 0.05% SLS Solution</t>
  </si>
  <si>
    <t>Reference Material G - 0.05% SLS Solution</t>
  </si>
  <si>
    <t>Test Foot Verification - Distilled Water</t>
  </si>
  <si>
    <t>Calibration Tile Serial Number:</t>
  </si>
  <si>
    <t>9.1.1 Rank Order: E &lt; F &lt; G</t>
  </si>
  <si>
    <t>Diff F-E</t>
  </si>
  <si>
    <t>Diff G-F</t>
  </si>
  <si>
    <t>9.1.2.1 Differentiation</t>
  </si>
  <si>
    <t>Diff &gt; Tile E r</t>
  </si>
  <si>
    <t>Diff &gt; Tile F r</t>
  </si>
  <si>
    <t>Diff &gt; Tile G r</t>
  </si>
  <si>
    <t>F3539 ILS References</t>
  </si>
  <si>
    <t>9.1.3 Within Established Limits</t>
  </si>
  <si>
    <t>ASTM 2024 Sticker</t>
  </si>
  <si>
    <t>Tile E Result</t>
  </si>
  <si>
    <t>Tile F Result</t>
  </si>
  <si>
    <t>Tile G Result</t>
  </si>
  <si>
    <t>E Low Limit</t>
  </si>
  <si>
    <t xml:space="preserve">E High Limit </t>
  </si>
  <si>
    <t>F Low Limit</t>
  </si>
  <si>
    <t>F High Limit</t>
  </si>
  <si>
    <t xml:space="preserve">G Low Limit </t>
  </si>
  <si>
    <t>G High Limit</t>
  </si>
  <si>
    <t>E&lt;F</t>
  </si>
  <si>
    <t>F&lt;G</t>
  </si>
  <si>
    <t>Per F2508-23 Section 8.3.1</t>
  </si>
  <si>
    <r>
      <t xml:space="preserve">8.3.1 </t>
    </r>
    <r>
      <rPr>
        <i/>
        <sz val="10"/>
        <color rgb="FF231F20"/>
        <rFont val="Times New Roman"/>
        <family val="1"/>
      </rPr>
      <t>Cleaning:</t>
    </r>
  </si>
  <si>
    <t>8.3.1.1 No surface treatment except as specified in this section is permitted.</t>
  </si>
  <si>
    <t>8.3.1.2 Disperse at least 25 mL of 0.05 % SLS solution onto the RM surface. Gently wipe with a clean microfiber cloth, in a circular pattern, the entire RM test surface for a minimum of 10-s. Reapply 25 mL of 0.05 % SLS and repeat the minimum 10-s of wiping with the same microfiber cloth. Ensure that the</t>
  </si>
  <si>
    <t xml:space="preserve">0.05 % SLS solution has been applied to the entire RM test surface. </t>
  </si>
  <si>
    <t>NOTE 1—To clean the microfiber cloth after use, run a basin of cool or warm water, insert the cloth and agitate it by hand. Soak the cloth for a minimum of 15 min then agitate it again by hand. Remove it from the water basin and thoroughly rinse under cool or warm running water. Wring out as much remaining liquid as possible by hand, then hang dry.</t>
  </si>
  <si>
    <t>8.3.1.3 Rinse the surface thoroughly with distilled or deionized water, ensuring that no visible suds or residues remain.</t>
  </si>
  <si>
    <t>8.3.1.4 Prepare an ethanol solution containing equal parts denatured ethanol and distilled water.</t>
  </si>
  <si>
    <t>8.3.1.5 Disperse at least 25 mL of ethanol solution onto the RM surface. With a clean microfiber cloth different from that used in 8.3.1.2, wipe the RM test surface for 10-s.</t>
  </si>
  <si>
    <t>8.3.1.6 Dry the RM with dry and oil-free compressed air or air dry if compressed air is not available. Any visible contamination remaining after this step will disqualify the RM for use.</t>
  </si>
  <si>
    <t>8.3.1.7 Ensure that handling of the RM does not introduce contaminants to the test surfaces, including exposing the test surfaces to contact by human skin.</t>
  </si>
  <si>
    <t>Summary of Procedure:</t>
  </si>
  <si>
    <r>
      <t>2.</t>
    </r>
    <r>
      <rPr>
        <sz val="7"/>
        <color rgb="FF231F20"/>
        <rFont val="Times New Roman"/>
        <family val="1"/>
      </rPr>
      <t xml:space="preserve">     </t>
    </r>
    <r>
      <rPr>
        <sz val="12"/>
        <color rgb="FF231F20"/>
        <rFont val="Arial"/>
        <family val="2"/>
      </rPr>
      <t>Labs will perform test foot calibration (verification) using distilled water</t>
    </r>
  </si>
  <si>
    <r>
      <t>3.</t>
    </r>
    <r>
      <rPr>
        <sz val="7"/>
        <color rgb="FF231F20"/>
        <rFont val="Times New Roman"/>
        <family val="1"/>
      </rPr>
      <t xml:space="preserve">     </t>
    </r>
    <r>
      <rPr>
        <sz val="12"/>
        <color rgb="FF231F20"/>
        <rFont val="Arial"/>
        <family val="2"/>
      </rPr>
      <t>Labs will fully dry the test foot and recondition by sanding prior to testing each RM</t>
    </r>
  </si>
  <si>
    <r>
      <t>4.</t>
    </r>
    <r>
      <rPr>
        <sz val="7"/>
        <color rgb="FF231F20"/>
        <rFont val="Times New Roman"/>
        <family val="1"/>
      </rPr>
      <t xml:space="preserve">     </t>
    </r>
    <r>
      <rPr>
        <sz val="12"/>
        <color rgb="FF231F20"/>
        <rFont val="Arial"/>
        <family val="2"/>
      </rPr>
      <t>Each RM will be cleaned according to F2508-23 prior to testing.</t>
    </r>
  </si>
  <si>
    <r>
      <t>5.</t>
    </r>
    <r>
      <rPr>
        <sz val="7"/>
        <color rgb="FF231F20"/>
        <rFont val="Times New Roman"/>
        <family val="1"/>
      </rPr>
      <t xml:space="preserve">     </t>
    </r>
    <r>
      <rPr>
        <sz val="12"/>
        <color rgb="FF231F20"/>
        <rFont val="Arial"/>
        <family val="2"/>
      </rPr>
      <t>Labs will conduct testing on the RMs using 0.05% SLS Solution as the contaminant</t>
    </r>
  </si>
  <si>
    <r>
      <t>6.</t>
    </r>
    <r>
      <rPr>
        <sz val="7"/>
        <color rgb="FF231F20"/>
        <rFont val="Times New Roman"/>
        <family val="1"/>
      </rPr>
      <t xml:space="preserve">     </t>
    </r>
    <r>
      <rPr>
        <sz val="12"/>
        <color rgb="FF231F20"/>
        <rFont val="Arial"/>
        <family val="2"/>
      </rPr>
      <t>Labs will conduct 4 cleaning slips, and 2 preliminary readings that are considered cleaning</t>
    </r>
  </si>
  <si>
    <r>
      <t>7.</t>
    </r>
    <r>
      <rPr>
        <sz val="7"/>
        <color rgb="FF231F20"/>
        <rFont val="Times New Roman"/>
        <family val="1"/>
      </rPr>
      <t xml:space="preserve">     </t>
    </r>
    <r>
      <rPr>
        <sz val="12"/>
        <color rgb="FF231F20"/>
        <rFont val="Arial"/>
        <family val="2"/>
      </rPr>
      <t>Labs will conduct 4 subsequent orthogonal readings in the center of the RM (test observations)</t>
    </r>
  </si>
  <si>
    <r>
      <t>1.</t>
    </r>
    <r>
      <rPr>
        <sz val="7"/>
        <color rgb="FF231F20"/>
        <rFont val="Times New Roman"/>
        <family val="1"/>
      </rPr>
      <t xml:space="preserve">     </t>
    </r>
    <r>
      <rPr>
        <sz val="12"/>
        <color rgb="FF231F20"/>
        <rFont val="Arial"/>
        <family val="2"/>
      </rPr>
      <t>Labs will prepare the test foot</t>
    </r>
  </si>
  <si>
    <r>
      <t>8.</t>
    </r>
    <r>
      <rPr>
        <sz val="7"/>
        <color rgb="FF231F20"/>
        <rFont val="Times New Roman"/>
        <family val="1"/>
      </rPr>
      <t xml:space="preserve">     </t>
    </r>
    <r>
      <rPr>
        <sz val="12"/>
        <color rgb="FF231F20"/>
        <rFont val="Arial"/>
        <family val="2"/>
      </rPr>
      <t>Test observations (4 last readings) will be averaged to obtain a test result</t>
    </r>
  </si>
  <si>
    <r>
      <t>9.</t>
    </r>
    <r>
      <rPr>
        <sz val="7"/>
        <color rgb="FF231F20"/>
        <rFont val="Times New Roman"/>
        <family val="1"/>
      </rPr>
      <t xml:space="preserve">     </t>
    </r>
    <r>
      <rPr>
        <sz val="12"/>
        <color rgb="FF231F20"/>
        <rFont val="Arial"/>
        <family val="2"/>
      </rPr>
      <t>Labs will fully dry and prepare the test foot by sanding in preparation for the next RM</t>
    </r>
  </si>
  <si>
    <r>
      <t>10.</t>
    </r>
    <r>
      <rPr>
        <sz val="7"/>
        <color rgb="FF231F20"/>
        <rFont val="Times New Roman"/>
        <family val="1"/>
      </rPr>
      <t xml:space="preserve"> </t>
    </r>
    <r>
      <rPr>
        <sz val="12"/>
        <color rgb="FF231F20"/>
        <rFont val="Arial"/>
        <family val="2"/>
      </rPr>
      <t>Labs will repeat this process to produce a test result on each RM.</t>
    </r>
  </si>
  <si>
    <t>Previous Validation Date</t>
  </si>
  <si>
    <t>Validation performed in accordance with F2508-23</t>
  </si>
  <si>
    <t xml:space="preserve">* Only applicable to this User, Instrument, Test Foot </t>
  </si>
  <si>
    <t>71.4°F</t>
  </si>
  <si>
    <r>
      <t xml:space="preserve">0.25 </t>
    </r>
    <r>
      <rPr>
        <sz val="10"/>
        <rFont val="Calibri"/>
        <family val="2"/>
      </rPr>
      <t>± 0.03</t>
    </r>
  </si>
  <si>
    <t>10100XX</t>
  </si>
  <si>
    <t>10XX</t>
  </si>
  <si>
    <t>99XX</t>
  </si>
  <si>
    <t>1XX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</si>
</sst>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0"/>
      <name val="Arial"/>
    </font>
    <font>
      <sz val="11"/>
      <color theme="1"/>
      <name val="Calibri"/>
      <family val="2"/>
      <scheme val="minor"/>
    </font>
    <font>
      <sz val="10"/>
      <name val="Arial"/>
      <family val="2"/>
    </font>
    <font>
      <sz val="10"/>
      <color theme="1"/>
      <name val="Calibri"/>
      <family val="2"/>
      <scheme val="minor"/>
    </font>
    <font>
      <b/>
      <sz val="10"/>
      <name val="Calibri"/>
      <family val="2"/>
      <scheme val="minor"/>
    </font>
    <font>
      <sz val="10"/>
      <name val="Calibri"/>
      <family val="2"/>
      <scheme val="minor"/>
    </font>
    <font>
      <b/>
      <sz val="10"/>
      <color theme="1"/>
      <name val="Calibri"/>
      <family val="2"/>
      <scheme val="minor"/>
    </font>
    <font>
      <sz val="10"/>
      <color rgb="FF231F20"/>
      <name val="Times New Roman"/>
      <family val="1"/>
    </font>
    <font>
      <i/>
      <sz val="10"/>
      <color rgb="FF231F20"/>
      <name val="Times New Roman"/>
      <family val="1"/>
    </font>
    <font>
      <b/>
      <u/>
      <sz val="12"/>
      <color rgb="FF231F20"/>
      <name val="Arial"/>
      <family val="2"/>
    </font>
    <font>
      <sz val="12"/>
      <color rgb="FF231F20"/>
      <name val="Arial"/>
      <family val="2"/>
    </font>
    <font>
      <sz val="7"/>
      <color rgb="FF231F20"/>
      <name val="Times New Roman"/>
      <family val="1"/>
    </font>
    <font>
      <sz val="10"/>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4">
    <xf numFmtId="0" fontId="0" fillId="0" borderId="0"/>
    <xf numFmtId="0" fontId="2" fillId="0" borderId="0"/>
    <xf numFmtId="0" fontId="2" fillId="0" borderId="0"/>
    <xf numFmtId="0" fontId="1" fillId="0" borderId="0"/>
  </cellStyleXfs>
  <cellXfs count="41">
    <xf numFmtId="0" fontId="0" fillId="0" borderId="0" xfId="0"/>
    <xf numFmtId="0" fontId="3" fillId="0" borderId="0" xfId="3" applyFont="1"/>
    <xf numFmtId="1" fontId="3" fillId="0" borderId="1" xfId="3" applyNumberFormat="1" applyFont="1" applyBorder="1" applyAlignment="1">
      <alignment horizontal="left" indent="1"/>
    </xf>
    <xf numFmtId="0" fontId="3" fillId="0" borderId="1" xfId="3" applyFont="1" applyBorder="1"/>
    <xf numFmtId="164" fontId="3" fillId="0" borderId="1" xfId="3" applyNumberFormat="1" applyFont="1" applyBorder="1"/>
    <xf numFmtId="0" fontId="4" fillId="0" borderId="0" xfId="0" applyFont="1" applyAlignment="1">
      <alignment horizontal="left"/>
    </xf>
    <xf numFmtId="0" fontId="4" fillId="0" borderId="0" xfId="0" applyFont="1"/>
    <xf numFmtId="0" fontId="5" fillId="0" borderId="0" xfId="0" applyFont="1"/>
    <xf numFmtId="0" fontId="5" fillId="0" borderId="0" xfId="0" applyFont="1" applyAlignment="1">
      <alignment horizontal="left"/>
    </xf>
    <xf numFmtId="9" fontId="5" fillId="0" borderId="0" xfId="0" applyNumberFormat="1" applyFont="1" applyAlignment="1">
      <alignment horizontal="left"/>
    </xf>
    <xf numFmtId="14" fontId="5" fillId="0" borderId="0" xfId="0" applyNumberFormat="1" applyFont="1" applyAlignment="1">
      <alignment horizontal="left"/>
    </xf>
    <xf numFmtId="0" fontId="5" fillId="0" borderId="0" xfId="0" applyFont="1" applyAlignment="1">
      <alignment horizontal="center"/>
    </xf>
    <xf numFmtId="49" fontId="5" fillId="0" borderId="0" xfId="2" applyNumberFormat="1" applyFont="1"/>
    <xf numFmtId="14" fontId="5" fillId="0" borderId="0" xfId="1" applyNumberFormat="1" applyFont="1" applyAlignment="1">
      <alignment horizontal="left"/>
    </xf>
    <xf numFmtId="0" fontId="5" fillId="0" borderId="0" xfId="0" applyFont="1" applyAlignment="1">
      <alignment wrapText="1"/>
    </xf>
    <xf numFmtId="15" fontId="5" fillId="0" borderId="0" xfId="0" applyNumberFormat="1" applyFont="1" applyAlignment="1">
      <alignment horizontal="left"/>
    </xf>
    <xf numFmtId="0" fontId="5" fillId="0" borderId="0" xfId="0" applyFont="1" applyAlignment="1">
      <alignment horizontal="right"/>
    </xf>
    <xf numFmtId="0" fontId="5" fillId="0" borderId="1" xfId="0" applyFont="1" applyBorder="1"/>
    <xf numFmtId="164" fontId="5" fillId="0" borderId="0" xfId="0" applyNumberFormat="1" applyFont="1" applyAlignment="1">
      <alignment horizontal="center"/>
    </xf>
    <xf numFmtId="0" fontId="6" fillId="0" borderId="0" xfId="3" applyFont="1"/>
    <xf numFmtId="0" fontId="5" fillId="0" borderId="1" xfId="0" applyFont="1" applyBorder="1" applyAlignment="1">
      <alignment horizontal="center"/>
    </xf>
    <xf numFmtId="2" fontId="5" fillId="0" borderId="1" xfId="0" applyNumberFormat="1" applyFont="1" applyBorder="1" applyAlignment="1">
      <alignment horizontal="center"/>
    </xf>
    <xf numFmtId="164" fontId="5" fillId="0" borderId="1" xfId="0" applyNumberFormat="1" applyFont="1" applyBorder="1" applyAlignment="1">
      <alignment horizontal="center"/>
    </xf>
    <xf numFmtId="0" fontId="0" fillId="0" borderId="0" xfId="0" applyAlignment="1">
      <alignment wrapText="1"/>
    </xf>
    <xf numFmtId="0" fontId="7" fillId="0" borderId="0" xfId="0" applyFont="1" applyAlignment="1">
      <alignment vertical="center" wrapText="1"/>
    </xf>
    <xf numFmtId="0" fontId="7" fillId="0" borderId="0" xfId="0" applyFont="1" applyAlignment="1">
      <alignment horizontal="left" vertical="center" wrapText="1"/>
    </xf>
    <xf numFmtId="0" fontId="9" fillId="0" borderId="0" xfId="0" applyFont="1" applyAlignment="1">
      <alignment vertical="center"/>
    </xf>
    <xf numFmtId="0" fontId="10" fillId="0" borderId="0" xfId="0" applyFont="1" applyAlignment="1">
      <alignment horizontal="left" vertical="center" indent="4"/>
    </xf>
    <xf numFmtId="0" fontId="3" fillId="0" borderId="1" xfId="3" applyFont="1" applyBorder="1"/>
    <xf numFmtId="0" fontId="3" fillId="0" borderId="6" xfId="3" applyFont="1" applyBorder="1" applyAlignment="1">
      <alignment horizontal="left"/>
    </xf>
    <xf numFmtId="0" fontId="3" fillId="0" borderId="0" xfId="3" applyFont="1" applyAlignment="1">
      <alignment horizontal="left"/>
    </xf>
    <xf numFmtId="0" fontId="3" fillId="0" borderId="5" xfId="3" applyFont="1" applyBorder="1" applyAlignment="1">
      <alignment horizontal="left"/>
    </xf>
    <xf numFmtId="0" fontId="3" fillId="0" borderId="4" xfId="3" applyFont="1" applyBorder="1" applyAlignment="1">
      <alignment horizontal="left"/>
    </xf>
    <xf numFmtId="0" fontId="3" fillId="0" borderId="3" xfId="3" applyFont="1" applyBorder="1" applyAlignment="1">
      <alignment horizontal="left"/>
    </xf>
    <xf numFmtId="0" fontId="3" fillId="0" borderId="2" xfId="3" applyFont="1" applyBorder="1" applyAlignment="1">
      <alignment horizontal="left"/>
    </xf>
    <xf numFmtId="0" fontId="3" fillId="0" borderId="9" xfId="3" applyFont="1" applyBorder="1" applyAlignment="1">
      <alignment horizontal="left"/>
    </xf>
    <xf numFmtId="0" fontId="3" fillId="0" borderId="8" xfId="3" applyFont="1" applyBorder="1" applyAlignment="1">
      <alignment horizontal="left"/>
    </xf>
    <xf numFmtId="0" fontId="3" fillId="0" borderId="7" xfId="3" applyFont="1" applyBorder="1" applyAlignment="1">
      <alignment horizontal="left"/>
    </xf>
    <xf numFmtId="0" fontId="4"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cellXfs>
  <cellStyles count="4">
    <cellStyle name="Normal" xfId="0" builtinId="0"/>
    <cellStyle name="Normal 2" xfId="1" xr:uid="{00000000-0005-0000-0000-000001000000}"/>
    <cellStyle name="Normal 2 2" xfId="2" xr:uid="{00000000-0005-0000-0000-000002000000}"/>
    <cellStyle name="Normal 3" xfId="3" xr:uid="{2D4F7D70-C52E-41E4-89EF-6E15B2A455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C48DB-2FA1-462C-8075-BC48BB6BA89A}">
  <dimension ref="B2:I25"/>
  <sheetViews>
    <sheetView topLeftCell="A22" workbookViewId="0">
      <selection activeCell="E6" sqref="E6"/>
    </sheetView>
  </sheetViews>
  <sheetFormatPr defaultRowHeight="13.15" x14ac:dyDescent="0.4"/>
  <cols>
    <col min="1" max="1" width="9.06640625" style="1"/>
    <col min="2" max="2" width="16.46484375" style="1" bestFit="1" customWidth="1"/>
    <col min="3" max="3" width="12" style="1" bestFit="1" customWidth="1"/>
    <col min="4" max="4" width="4.73046875" style="1" customWidth="1"/>
    <col min="5" max="5" width="12.46484375" style="1" bestFit="1" customWidth="1"/>
    <col min="6" max="6" width="12" style="1" bestFit="1" customWidth="1"/>
    <col min="7" max="7" width="4.73046875" style="1" customWidth="1"/>
    <col min="8" max="8" width="12.46484375" style="1" bestFit="1" customWidth="1"/>
    <col min="9" max="9" width="12" style="1" bestFit="1" customWidth="1"/>
    <col min="10" max="16384" width="9.06640625" style="1"/>
  </cols>
  <sheetData>
    <row r="2" spans="2:9" x14ac:dyDescent="0.4">
      <c r="B2" s="28" t="s">
        <v>53</v>
      </c>
      <c r="C2" s="28"/>
      <c r="E2" s="28" t="s">
        <v>52</v>
      </c>
      <c r="F2" s="28"/>
      <c r="H2" s="28" t="s">
        <v>51</v>
      </c>
      <c r="I2" s="28"/>
    </row>
    <row r="3" spans="2:9" x14ac:dyDescent="0.4">
      <c r="B3" s="3" t="s">
        <v>50</v>
      </c>
      <c r="C3" s="4">
        <v>0.13662499999999997</v>
      </c>
      <c r="E3" s="3" t="s">
        <v>50</v>
      </c>
      <c r="F3" s="4">
        <v>0.19667708333333331</v>
      </c>
      <c r="H3" s="3" t="s">
        <v>50</v>
      </c>
      <c r="I3" s="4">
        <v>0.26891666666666658</v>
      </c>
    </row>
    <row r="4" spans="2:9" x14ac:dyDescent="0.4">
      <c r="B4" s="3" t="s">
        <v>49</v>
      </c>
      <c r="C4" s="4">
        <v>1.014863496568217E-2</v>
      </c>
      <c r="E4" s="3" t="s">
        <v>49</v>
      </c>
      <c r="F4" s="4">
        <v>7.7004464156307188E-3</v>
      </c>
      <c r="H4" s="3" t="s">
        <v>49</v>
      </c>
      <c r="I4" s="4">
        <v>1.3865048984166385E-2</v>
      </c>
    </row>
    <row r="5" spans="2:9" x14ac:dyDescent="0.4">
      <c r="B5" s="3" t="s">
        <v>48</v>
      </c>
      <c r="C5" s="4">
        <v>2.8416177903910073E-2</v>
      </c>
      <c r="E5" s="3" t="s">
        <v>48</v>
      </c>
      <c r="F5" s="4">
        <v>2.1561249963766013E-2</v>
      </c>
      <c r="H5" s="3" t="s">
        <v>48</v>
      </c>
      <c r="I5" s="4">
        <v>3.8822137155665876E-2</v>
      </c>
    </row>
    <row r="6" spans="2:9" x14ac:dyDescent="0.4">
      <c r="B6" s="3" t="s">
        <v>47</v>
      </c>
      <c r="C6" s="4">
        <v>1.8212327213115324E-2</v>
      </c>
      <c r="E6" s="3" t="s">
        <v>47</v>
      </c>
      <c r="F6" s="4">
        <v>1.642334581621159E-2</v>
      </c>
      <c r="H6" s="3" t="s">
        <v>47</v>
      </c>
      <c r="I6" s="4">
        <v>3.0376251978273077E-2</v>
      </c>
    </row>
    <row r="7" spans="2:9" x14ac:dyDescent="0.4">
      <c r="B7" s="3" t="s">
        <v>46</v>
      </c>
      <c r="C7" s="4">
        <v>5.0994516196722905E-2</v>
      </c>
      <c r="E7" s="3" t="s">
        <v>46</v>
      </c>
      <c r="F7" s="4">
        <v>4.5985368285392451E-2</v>
      </c>
      <c r="H7" s="3" t="s">
        <v>46</v>
      </c>
      <c r="I7" s="4">
        <v>8.5053505539164617E-2</v>
      </c>
    </row>
    <row r="8" spans="2:9" x14ac:dyDescent="0.4">
      <c r="B8" s="3" t="s">
        <v>45</v>
      </c>
      <c r="C8" s="4">
        <v>3.7861496616331494E-2</v>
      </c>
      <c r="E8" s="3" t="s">
        <v>45</v>
      </c>
      <c r="F8" s="4">
        <v>3.4142394037459889E-2</v>
      </c>
      <c r="H8" s="3" t="s">
        <v>45</v>
      </c>
      <c r="I8" s="4">
        <v>6.3149006056952423E-2</v>
      </c>
    </row>
    <row r="9" spans="2:9" x14ac:dyDescent="0.4">
      <c r="B9" s="3" t="s">
        <v>44</v>
      </c>
      <c r="C9" s="4">
        <v>9.8763503383668474E-2</v>
      </c>
      <c r="E9" s="3" t="s">
        <v>44</v>
      </c>
      <c r="F9" s="4">
        <v>0.16253468929587342</v>
      </c>
      <c r="H9" s="3" t="s">
        <v>44</v>
      </c>
      <c r="I9" s="4">
        <v>0.20576766060971416</v>
      </c>
    </row>
    <row r="10" spans="2:9" x14ac:dyDescent="0.4">
      <c r="B10" s="3" t="s">
        <v>43</v>
      </c>
      <c r="C10" s="4">
        <v>0.17448649661633148</v>
      </c>
      <c r="E10" s="3" t="s">
        <v>43</v>
      </c>
      <c r="F10" s="4">
        <v>0.2308194773707932</v>
      </c>
      <c r="H10" s="3" t="s">
        <v>43</v>
      </c>
      <c r="I10" s="4">
        <v>0.33206567272361898</v>
      </c>
    </row>
    <row r="11" spans="2:9" x14ac:dyDescent="0.4">
      <c r="B11" s="3" t="s">
        <v>42</v>
      </c>
      <c r="C11" s="2">
        <v>1</v>
      </c>
      <c r="E11" s="3" t="s">
        <v>42</v>
      </c>
      <c r="F11" s="2">
        <v>3</v>
      </c>
      <c r="H11" s="3" t="s">
        <v>42</v>
      </c>
      <c r="I11" s="2">
        <v>0</v>
      </c>
    </row>
    <row r="12" spans="2:9" x14ac:dyDescent="0.4">
      <c r="B12" s="3" t="s">
        <v>41</v>
      </c>
      <c r="C12" s="2">
        <v>3</v>
      </c>
      <c r="E12" s="3" t="s">
        <v>41</v>
      </c>
      <c r="F12" s="2">
        <v>5</v>
      </c>
      <c r="H12" s="3" t="s">
        <v>41</v>
      </c>
      <c r="I12" s="2">
        <v>7</v>
      </c>
    </row>
    <row r="15" spans="2:9" x14ac:dyDescent="0.4">
      <c r="B15" s="35" t="s">
        <v>40</v>
      </c>
      <c r="C15" s="36"/>
      <c r="D15" s="36"/>
      <c r="E15" s="36"/>
      <c r="F15" s="36"/>
      <c r="G15" s="36"/>
      <c r="H15" s="37"/>
    </row>
    <row r="16" spans="2:9" x14ac:dyDescent="0.4">
      <c r="B16" s="29" t="s">
        <v>39</v>
      </c>
      <c r="C16" s="30"/>
      <c r="D16" s="30"/>
      <c r="E16" s="30"/>
      <c r="F16" s="30"/>
      <c r="G16" s="30"/>
      <c r="H16" s="31"/>
    </row>
    <row r="17" spans="2:8" x14ac:dyDescent="0.4">
      <c r="B17" s="29"/>
      <c r="C17" s="30"/>
      <c r="D17" s="30"/>
      <c r="E17" s="30"/>
      <c r="F17" s="30"/>
      <c r="G17" s="30"/>
      <c r="H17" s="31"/>
    </row>
    <row r="18" spans="2:8" x14ac:dyDescent="0.4">
      <c r="B18" s="29" t="s">
        <v>38</v>
      </c>
      <c r="C18" s="30"/>
      <c r="D18" s="30"/>
      <c r="E18" s="30"/>
      <c r="F18" s="30"/>
      <c r="G18" s="30"/>
      <c r="H18" s="31"/>
    </row>
    <row r="19" spans="2:8" x14ac:dyDescent="0.4">
      <c r="B19" s="29" t="s">
        <v>37</v>
      </c>
      <c r="C19" s="30"/>
      <c r="D19" s="30"/>
      <c r="E19" s="30"/>
      <c r="F19" s="30"/>
      <c r="G19" s="30"/>
      <c r="H19" s="31"/>
    </row>
    <row r="20" spans="2:8" x14ac:dyDescent="0.4">
      <c r="B20" s="29" t="s">
        <v>36</v>
      </c>
      <c r="C20" s="30"/>
      <c r="D20" s="30"/>
      <c r="E20" s="30"/>
      <c r="F20" s="30"/>
      <c r="G20" s="30"/>
      <c r="H20" s="31"/>
    </row>
    <row r="21" spans="2:8" x14ac:dyDescent="0.4">
      <c r="B21" s="29"/>
      <c r="C21" s="30"/>
      <c r="D21" s="30"/>
      <c r="E21" s="30"/>
      <c r="F21" s="30"/>
      <c r="G21" s="30"/>
      <c r="H21" s="31"/>
    </row>
    <row r="22" spans="2:8" x14ac:dyDescent="0.4">
      <c r="B22" s="29" t="s">
        <v>35</v>
      </c>
      <c r="C22" s="30"/>
      <c r="D22" s="30"/>
      <c r="E22" s="30"/>
      <c r="F22" s="30"/>
      <c r="G22" s="30"/>
      <c r="H22" s="31"/>
    </row>
    <row r="23" spans="2:8" x14ac:dyDescent="0.4">
      <c r="B23" s="29" t="s">
        <v>34</v>
      </c>
      <c r="C23" s="30"/>
      <c r="D23" s="30"/>
      <c r="E23" s="30"/>
      <c r="F23" s="30"/>
      <c r="G23" s="30"/>
      <c r="H23" s="31"/>
    </row>
    <row r="24" spans="2:8" x14ac:dyDescent="0.4">
      <c r="B24" s="29" t="s">
        <v>33</v>
      </c>
      <c r="C24" s="30"/>
      <c r="D24" s="30"/>
      <c r="E24" s="30"/>
      <c r="F24" s="30"/>
      <c r="G24" s="30"/>
      <c r="H24" s="31"/>
    </row>
    <row r="25" spans="2:8" x14ac:dyDescent="0.4">
      <c r="B25" s="32" t="s">
        <v>32</v>
      </c>
      <c r="C25" s="33"/>
      <c r="D25" s="33"/>
      <c r="E25" s="33"/>
      <c r="F25" s="33"/>
      <c r="G25" s="33"/>
      <c r="H25" s="34"/>
    </row>
  </sheetData>
  <mergeCells count="14">
    <mergeCell ref="B25:H25"/>
    <mergeCell ref="B15:H15"/>
    <mergeCell ref="B16:H16"/>
    <mergeCell ref="B18:H18"/>
    <mergeCell ref="B19:H19"/>
    <mergeCell ref="B20:H20"/>
    <mergeCell ref="B22:H22"/>
    <mergeCell ref="B17:H17"/>
    <mergeCell ref="B21:H21"/>
    <mergeCell ref="B2:C2"/>
    <mergeCell ref="E2:F2"/>
    <mergeCell ref="H2:I2"/>
    <mergeCell ref="B23:H23"/>
    <mergeCell ref="B24:H24"/>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5B5B1-81C2-4BAA-93CA-5B78390E491E}">
  <sheetPr>
    <pageSetUpPr fitToPage="1"/>
  </sheetPr>
  <dimension ref="B2:J61"/>
  <sheetViews>
    <sheetView tabSelected="1" view="pageLayout" zoomScaleNormal="115" workbookViewId="0">
      <selection activeCell="G12" sqref="G12:I12"/>
    </sheetView>
  </sheetViews>
  <sheetFormatPr defaultRowHeight="13.15" x14ac:dyDescent="0.4"/>
  <cols>
    <col min="1" max="1" width="9.06640625" style="7"/>
    <col min="2" max="9" width="10" style="7" customWidth="1"/>
    <col min="10" max="10" width="14.265625" style="7" customWidth="1"/>
    <col min="11" max="16384" width="9.06640625" style="7"/>
  </cols>
  <sheetData>
    <row r="2" spans="2:10" x14ac:dyDescent="0.4">
      <c r="B2" s="38" t="s">
        <v>55</v>
      </c>
      <c r="C2" s="38"/>
      <c r="D2" s="38"/>
      <c r="E2" s="6"/>
      <c r="G2" s="6" t="s">
        <v>106</v>
      </c>
    </row>
    <row r="3" spans="2:10" x14ac:dyDescent="0.4">
      <c r="B3" s="38" t="s">
        <v>0</v>
      </c>
      <c r="C3" s="38"/>
      <c r="D3" s="38"/>
      <c r="E3" s="8" t="s">
        <v>31</v>
      </c>
      <c r="F3" s="8"/>
      <c r="G3" s="8" t="s">
        <v>107</v>
      </c>
      <c r="H3" s="8"/>
      <c r="I3" s="8"/>
      <c r="J3" s="8"/>
    </row>
    <row r="4" spans="2:10" x14ac:dyDescent="0.4">
      <c r="B4" s="38" t="s">
        <v>5</v>
      </c>
      <c r="C4" s="38"/>
      <c r="D4" s="38"/>
      <c r="E4" s="8" t="s">
        <v>27</v>
      </c>
      <c r="F4" s="8"/>
      <c r="G4" s="8"/>
      <c r="H4" s="8"/>
      <c r="I4" s="8"/>
      <c r="J4" s="8"/>
    </row>
    <row r="5" spans="2:10" x14ac:dyDescent="0.4">
      <c r="B5" s="38" t="s">
        <v>6</v>
      </c>
      <c r="C5" s="38"/>
      <c r="D5" s="38"/>
      <c r="E5" s="8" t="s">
        <v>20</v>
      </c>
      <c r="F5" s="8"/>
      <c r="G5" s="8"/>
      <c r="H5" s="8"/>
      <c r="I5" s="8"/>
      <c r="J5" s="8"/>
    </row>
    <row r="6" spans="2:10" x14ac:dyDescent="0.4">
      <c r="B6" s="38" t="s">
        <v>7</v>
      </c>
      <c r="C6" s="38"/>
      <c r="D6" s="38"/>
      <c r="E6" s="8" t="s">
        <v>21</v>
      </c>
      <c r="F6" s="8"/>
      <c r="G6" s="8"/>
      <c r="H6" s="8"/>
      <c r="I6" s="8"/>
      <c r="J6" s="8"/>
    </row>
    <row r="7" spans="2:10" x14ac:dyDescent="0.4">
      <c r="B7" s="38" t="s">
        <v>8</v>
      </c>
      <c r="C7" s="38"/>
      <c r="D7" s="38"/>
      <c r="E7" s="8" t="s">
        <v>71</v>
      </c>
      <c r="G7" s="8"/>
      <c r="H7" s="8"/>
      <c r="I7" s="8"/>
      <c r="J7" s="8"/>
    </row>
    <row r="8" spans="2:10" x14ac:dyDescent="0.4">
      <c r="B8" s="38" t="s">
        <v>9</v>
      </c>
      <c r="C8" s="38"/>
      <c r="D8" s="38"/>
      <c r="E8" s="10">
        <v>46049</v>
      </c>
      <c r="F8" s="8"/>
      <c r="H8" s="8"/>
      <c r="I8" s="8"/>
      <c r="J8" s="8"/>
    </row>
    <row r="9" spans="2:10" x14ac:dyDescent="0.4">
      <c r="B9" s="38" t="s">
        <v>10</v>
      </c>
      <c r="C9" s="38"/>
      <c r="D9" s="38"/>
      <c r="E9" s="10">
        <v>46072</v>
      </c>
      <c r="F9" s="10"/>
      <c r="G9" s="39" t="s">
        <v>105</v>
      </c>
      <c r="H9" s="39"/>
      <c r="I9" s="10">
        <v>45645</v>
      </c>
      <c r="J9" s="8"/>
    </row>
    <row r="10" spans="2:10" x14ac:dyDescent="0.4">
      <c r="B10" s="38" t="s">
        <v>11</v>
      </c>
      <c r="C10" s="38"/>
      <c r="D10" s="38"/>
      <c r="E10" s="8" t="s">
        <v>108</v>
      </c>
      <c r="F10" s="8"/>
      <c r="H10" s="8"/>
      <c r="I10" s="8"/>
      <c r="J10" s="8"/>
    </row>
    <row r="11" spans="2:10" x14ac:dyDescent="0.4">
      <c r="B11" s="38" t="s">
        <v>12</v>
      </c>
      <c r="C11" s="38"/>
      <c r="D11" s="38"/>
      <c r="E11" s="9">
        <v>0.49</v>
      </c>
      <c r="F11" s="9"/>
      <c r="H11" s="8"/>
      <c r="I11" s="8"/>
      <c r="J11" s="8"/>
    </row>
    <row r="12" spans="2:10" x14ac:dyDescent="0.4">
      <c r="B12" s="38" t="s">
        <v>13</v>
      </c>
      <c r="C12" s="38"/>
      <c r="D12" s="38"/>
      <c r="E12" s="8" t="s">
        <v>20</v>
      </c>
      <c r="F12" s="8"/>
      <c r="G12" s="39"/>
      <c r="H12" s="39"/>
      <c r="I12" s="8"/>
      <c r="J12" s="8"/>
    </row>
    <row r="13" spans="2:10" x14ac:dyDescent="0.4">
      <c r="B13" s="38" t="s">
        <v>14</v>
      </c>
      <c r="C13" s="38"/>
      <c r="D13" s="38"/>
      <c r="E13" s="8" t="s">
        <v>30</v>
      </c>
      <c r="F13" s="11"/>
      <c r="I13" s="8"/>
      <c r="J13" s="8"/>
    </row>
    <row r="14" spans="2:10" x14ac:dyDescent="0.4">
      <c r="B14" s="38" t="s">
        <v>15</v>
      </c>
      <c r="C14" s="38"/>
      <c r="D14" s="38"/>
      <c r="E14" s="12" t="s">
        <v>110</v>
      </c>
      <c r="F14" s="8"/>
      <c r="G14" s="39" t="s">
        <v>29</v>
      </c>
      <c r="H14" s="39"/>
      <c r="I14" s="8" t="s">
        <v>111</v>
      </c>
      <c r="J14" s="8"/>
    </row>
    <row r="15" spans="2:10" x14ac:dyDescent="0.4">
      <c r="B15" s="38" t="s">
        <v>16</v>
      </c>
      <c r="C15" s="38"/>
      <c r="D15" s="38"/>
      <c r="E15" s="8" t="s">
        <v>112</v>
      </c>
      <c r="F15" s="8"/>
      <c r="I15" s="8"/>
      <c r="J15" s="8"/>
    </row>
    <row r="16" spans="2:10" x14ac:dyDescent="0.4">
      <c r="B16" s="38" t="s">
        <v>17</v>
      </c>
      <c r="C16" s="38"/>
      <c r="D16" s="38"/>
      <c r="E16" s="8" t="s">
        <v>22</v>
      </c>
      <c r="F16" s="8"/>
      <c r="G16" s="8"/>
      <c r="H16" s="8"/>
      <c r="I16" s="8"/>
      <c r="J16" s="8"/>
    </row>
    <row r="17" spans="2:10" x14ac:dyDescent="0.4">
      <c r="B17" s="38" t="s">
        <v>24</v>
      </c>
      <c r="C17" s="38"/>
      <c r="D17" s="38"/>
      <c r="E17" s="13">
        <v>45482</v>
      </c>
      <c r="G17" s="38" t="s">
        <v>25</v>
      </c>
      <c r="H17" s="38"/>
      <c r="I17" s="13">
        <v>45583</v>
      </c>
    </row>
    <row r="18" spans="2:10" ht="15" customHeight="1" x14ac:dyDescent="0.4">
      <c r="B18" s="38" t="s">
        <v>18</v>
      </c>
      <c r="C18" s="38"/>
      <c r="D18" s="38"/>
      <c r="E18" s="8" t="s">
        <v>23</v>
      </c>
      <c r="F18" s="14"/>
      <c r="G18" s="14"/>
      <c r="H18" s="8"/>
      <c r="I18" s="8"/>
      <c r="J18" s="8"/>
    </row>
    <row r="19" spans="2:10" x14ac:dyDescent="0.4">
      <c r="B19" s="38" t="s">
        <v>26</v>
      </c>
      <c r="C19" s="38"/>
      <c r="D19" s="38"/>
      <c r="E19" s="8">
        <v>1.25</v>
      </c>
      <c r="F19" s="8"/>
      <c r="G19" s="8"/>
      <c r="H19" s="8"/>
      <c r="I19" s="8"/>
      <c r="J19" s="8"/>
    </row>
    <row r="20" spans="2:10" x14ac:dyDescent="0.4">
      <c r="B20" s="38" t="s">
        <v>19</v>
      </c>
      <c r="C20" s="38"/>
      <c r="D20" s="38"/>
      <c r="E20" s="15" t="s">
        <v>28</v>
      </c>
      <c r="F20" s="8"/>
      <c r="G20" s="8"/>
      <c r="H20" s="8"/>
      <c r="I20" s="8"/>
      <c r="J20" s="8"/>
    </row>
    <row r="21" spans="2:10" x14ac:dyDescent="0.4">
      <c r="B21" s="5"/>
      <c r="C21" s="5"/>
      <c r="D21" s="5"/>
      <c r="E21" s="15"/>
      <c r="F21" s="8"/>
      <c r="G21" s="8"/>
      <c r="H21" s="8"/>
      <c r="I21" s="8"/>
      <c r="J21" s="8"/>
    </row>
    <row r="22" spans="2:10" x14ac:dyDescent="0.4">
      <c r="B22" s="40" t="s">
        <v>61</v>
      </c>
      <c r="C22" s="40"/>
      <c r="D22" s="40"/>
      <c r="E22" s="8" t="s">
        <v>113</v>
      </c>
      <c r="G22" s="16" t="s">
        <v>56</v>
      </c>
      <c r="H22" s="8" t="s">
        <v>109</v>
      </c>
    </row>
    <row r="23" spans="2:10" x14ac:dyDescent="0.4">
      <c r="B23" s="7" t="s">
        <v>60</v>
      </c>
    </row>
    <row r="24" spans="2:10" x14ac:dyDescent="0.4">
      <c r="B24" s="20" t="s">
        <v>1</v>
      </c>
      <c r="C24" s="20" t="s">
        <v>1</v>
      </c>
      <c r="D24" s="20" t="s">
        <v>1</v>
      </c>
      <c r="E24" s="20" t="s">
        <v>2</v>
      </c>
      <c r="F24" s="20" t="s">
        <v>3</v>
      </c>
      <c r="G24" s="20" t="s">
        <v>4</v>
      </c>
      <c r="H24" s="17"/>
      <c r="I24" s="20" t="s">
        <v>54</v>
      </c>
    </row>
    <row r="25" spans="2:10" x14ac:dyDescent="0.4">
      <c r="B25" s="21">
        <v>0.3</v>
      </c>
      <c r="C25" s="21">
        <v>0.28999999999999998</v>
      </c>
      <c r="D25" s="21">
        <v>0.26</v>
      </c>
      <c r="E25" s="21">
        <v>0.24</v>
      </c>
      <c r="F25" s="21">
        <v>0.24</v>
      </c>
      <c r="G25" s="21">
        <v>0.26</v>
      </c>
      <c r="H25" s="17"/>
      <c r="I25" s="22">
        <f>AVERAGE(D25:G25)</f>
        <v>0.25</v>
      </c>
    </row>
    <row r="26" spans="2:10" x14ac:dyDescent="0.4">
      <c r="I26" s="11"/>
    </row>
    <row r="27" spans="2:10" x14ac:dyDescent="0.4">
      <c r="B27" s="7" t="s">
        <v>57</v>
      </c>
      <c r="I27" s="11"/>
    </row>
    <row r="28" spans="2:10" x14ac:dyDescent="0.4">
      <c r="B28" s="20" t="s">
        <v>1</v>
      </c>
      <c r="C28" s="20" t="s">
        <v>1</v>
      </c>
      <c r="D28" s="20" t="s">
        <v>1</v>
      </c>
      <c r="E28" s="20" t="s">
        <v>2</v>
      </c>
      <c r="F28" s="20" t="s">
        <v>3</v>
      </c>
      <c r="G28" s="20" t="s">
        <v>4</v>
      </c>
      <c r="H28" s="17"/>
      <c r="I28" s="20" t="s">
        <v>54</v>
      </c>
    </row>
    <row r="29" spans="2:10" x14ac:dyDescent="0.4">
      <c r="B29" s="21">
        <v>0.2</v>
      </c>
      <c r="C29" s="21">
        <v>0.18</v>
      </c>
      <c r="D29" s="21">
        <v>0.16</v>
      </c>
      <c r="E29" s="21">
        <v>0.16</v>
      </c>
      <c r="F29" s="21">
        <v>0.16</v>
      </c>
      <c r="G29" s="21">
        <v>0.16</v>
      </c>
      <c r="H29" s="17"/>
      <c r="I29" s="22">
        <f>AVERAGE(D29:G29)</f>
        <v>0.16</v>
      </c>
    </row>
    <row r="30" spans="2:10" x14ac:dyDescent="0.4">
      <c r="I30" s="11"/>
    </row>
    <row r="31" spans="2:10" x14ac:dyDescent="0.4">
      <c r="B31" s="7" t="s">
        <v>58</v>
      </c>
      <c r="I31" s="11"/>
    </row>
    <row r="32" spans="2:10" x14ac:dyDescent="0.4">
      <c r="B32" s="20" t="s">
        <v>1</v>
      </c>
      <c r="C32" s="20" t="s">
        <v>1</v>
      </c>
      <c r="D32" s="20" t="s">
        <v>1</v>
      </c>
      <c r="E32" s="20" t="s">
        <v>2</v>
      </c>
      <c r="F32" s="20" t="s">
        <v>3</v>
      </c>
      <c r="G32" s="20" t="s">
        <v>4</v>
      </c>
      <c r="H32" s="17"/>
      <c r="I32" s="20" t="s">
        <v>54</v>
      </c>
    </row>
    <row r="33" spans="2:9" x14ac:dyDescent="0.4">
      <c r="B33" s="21">
        <v>0.26</v>
      </c>
      <c r="C33" s="21">
        <v>0.24</v>
      </c>
      <c r="D33" s="21">
        <v>0.21</v>
      </c>
      <c r="E33" s="21">
        <v>0.2</v>
      </c>
      <c r="F33" s="21">
        <v>0.2</v>
      </c>
      <c r="G33" s="21">
        <v>0.21</v>
      </c>
      <c r="H33" s="17"/>
      <c r="I33" s="22">
        <f>AVERAGE(D33:G33)</f>
        <v>0.20500000000000002</v>
      </c>
    </row>
    <row r="34" spans="2:9" x14ac:dyDescent="0.4">
      <c r="I34" s="11"/>
    </row>
    <row r="35" spans="2:9" x14ac:dyDescent="0.4">
      <c r="B35" s="7" t="s">
        <v>59</v>
      </c>
      <c r="I35" s="11"/>
    </row>
    <row r="36" spans="2:9" x14ac:dyDescent="0.4">
      <c r="B36" s="20" t="s">
        <v>1</v>
      </c>
      <c r="C36" s="20" t="s">
        <v>1</v>
      </c>
      <c r="D36" s="20" t="s">
        <v>1</v>
      </c>
      <c r="E36" s="20" t="s">
        <v>2</v>
      </c>
      <c r="F36" s="20" t="s">
        <v>3</v>
      </c>
      <c r="G36" s="20" t="s">
        <v>4</v>
      </c>
      <c r="H36" s="17"/>
      <c r="I36" s="20" t="s">
        <v>54</v>
      </c>
    </row>
    <row r="37" spans="2:9" x14ac:dyDescent="0.4">
      <c r="B37" s="21">
        <v>0.28999999999999998</v>
      </c>
      <c r="C37" s="21">
        <v>0.28000000000000003</v>
      </c>
      <c r="D37" s="21">
        <v>0.28999999999999998</v>
      </c>
      <c r="E37" s="21">
        <v>0.3</v>
      </c>
      <c r="F37" s="21">
        <v>0.3</v>
      </c>
      <c r="G37" s="21">
        <v>0.28999999999999998</v>
      </c>
      <c r="H37" s="17"/>
      <c r="I37" s="22">
        <f>AVERAGE(D37:G37)</f>
        <v>0.29499999999999998</v>
      </c>
    </row>
    <row r="39" spans="2:9" x14ac:dyDescent="0.4">
      <c r="B39" s="19" t="s">
        <v>72</v>
      </c>
      <c r="C39" s="18">
        <f>I29</f>
        <v>0.16</v>
      </c>
      <c r="E39" s="19" t="s">
        <v>73</v>
      </c>
      <c r="F39" s="18">
        <f>I33</f>
        <v>0.20500000000000002</v>
      </c>
      <c r="H39" s="19" t="s">
        <v>74</v>
      </c>
      <c r="I39" s="18">
        <f>I37</f>
        <v>0.29499999999999998</v>
      </c>
    </row>
    <row r="41" spans="2:9" x14ac:dyDescent="0.4">
      <c r="B41" s="19" t="s">
        <v>62</v>
      </c>
      <c r="C41" s="19"/>
      <c r="D41" s="11"/>
      <c r="E41" s="7" t="s">
        <v>81</v>
      </c>
      <c r="F41" s="18" t="str">
        <f>IF(C39&lt;F39,"Pass","Fail")</f>
        <v>Pass</v>
      </c>
      <c r="H41" s="7" t="s">
        <v>82</v>
      </c>
      <c r="I41" s="18" t="str">
        <f>IF(F39&lt;I39,"Pass","Fail")</f>
        <v>Pass</v>
      </c>
    </row>
    <row r="43" spans="2:9" x14ac:dyDescent="0.4">
      <c r="B43" s="38" t="s">
        <v>65</v>
      </c>
      <c r="C43" s="38"/>
    </row>
    <row r="44" spans="2:9" x14ac:dyDescent="0.4">
      <c r="B44" s="7" t="s">
        <v>63</v>
      </c>
      <c r="C44" s="18">
        <f>F39-C39</f>
        <v>4.5000000000000012E-2</v>
      </c>
      <c r="E44" s="7" t="s">
        <v>64</v>
      </c>
      <c r="F44" s="18">
        <f>I39-F39</f>
        <v>8.9999999999999969E-2</v>
      </c>
    </row>
    <row r="45" spans="2:9" x14ac:dyDescent="0.4">
      <c r="B45" s="7" t="s">
        <v>66</v>
      </c>
      <c r="C45" s="18" t="str">
        <f>IF(C44&gt;C56,"Pass","Fail")</f>
        <v>Pass</v>
      </c>
      <c r="E45" s="7" t="s">
        <v>67</v>
      </c>
      <c r="F45" s="18" t="str">
        <f>IF(F44&gt;F56,"Pass","Fail")</f>
        <v>Pass</v>
      </c>
    </row>
    <row r="46" spans="2:9" x14ac:dyDescent="0.4">
      <c r="B46" s="7" t="s">
        <v>67</v>
      </c>
      <c r="C46" s="18" t="str">
        <f>IF(C44&gt;F56,"Pass","Fail")</f>
        <v>Pass</v>
      </c>
      <c r="E46" s="7" t="s">
        <v>68</v>
      </c>
      <c r="F46" s="18" t="str">
        <f>IF(F44&gt;I56,"Pass","Fail")</f>
        <v>Pass</v>
      </c>
    </row>
    <row r="48" spans="2:9" x14ac:dyDescent="0.4">
      <c r="B48" s="6" t="s">
        <v>70</v>
      </c>
    </row>
    <row r="49" spans="2:9" x14ac:dyDescent="0.4">
      <c r="B49" s="1" t="s">
        <v>75</v>
      </c>
      <c r="C49" s="18" t="str">
        <f>IF(C39&gt;C60,"Pass","Fail")</f>
        <v>Pass</v>
      </c>
      <c r="E49" s="1" t="s">
        <v>77</v>
      </c>
      <c r="F49" s="18" t="str">
        <f>IF(F39&gt;F60,"Pass","Fail")</f>
        <v>Pass</v>
      </c>
      <c r="H49" s="1" t="s">
        <v>79</v>
      </c>
      <c r="I49" s="18" t="str">
        <f>IF(I39&gt;I60,"Pass","Fail")</f>
        <v>Pass</v>
      </c>
    </row>
    <row r="50" spans="2:9" x14ac:dyDescent="0.4">
      <c r="B50" s="1" t="s">
        <v>76</v>
      </c>
      <c r="C50" s="18" t="str">
        <f>IF(C39&lt;C61,"Pass","Fail")</f>
        <v>Pass</v>
      </c>
      <c r="E50" s="1" t="s">
        <v>78</v>
      </c>
      <c r="F50" s="18" t="str">
        <f>IF(F39&lt;F61,"Pass","Fail")</f>
        <v>Pass</v>
      </c>
      <c r="H50" s="1" t="s">
        <v>80</v>
      </c>
      <c r="I50" s="18" t="str">
        <f>IF(I39&lt;I61,"Pass","Fail")</f>
        <v>Pass</v>
      </c>
    </row>
    <row r="52" spans="2:9" x14ac:dyDescent="0.4">
      <c r="B52" s="7" t="s">
        <v>69</v>
      </c>
    </row>
    <row r="53" spans="2:9" x14ac:dyDescent="0.4">
      <c r="B53" s="28" t="s">
        <v>53</v>
      </c>
      <c r="C53" s="28"/>
      <c r="D53" s="1"/>
      <c r="E53" s="28" t="s">
        <v>52</v>
      </c>
      <c r="F53" s="28"/>
      <c r="G53" s="1"/>
      <c r="H53" s="28" t="s">
        <v>51</v>
      </c>
      <c r="I53" s="28"/>
    </row>
    <row r="54" spans="2:9" x14ac:dyDescent="0.4">
      <c r="B54" s="3" t="s">
        <v>50</v>
      </c>
      <c r="C54" s="4">
        <v>0.13662499999999997</v>
      </c>
      <c r="D54" s="1"/>
      <c r="E54" s="3" t="s">
        <v>50</v>
      </c>
      <c r="F54" s="4">
        <v>0.19667708333333331</v>
      </c>
      <c r="G54" s="1"/>
      <c r="H54" s="3" t="s">
        <v>50</v>
      </c>
      <c r="I54" s="4">
        <v>0.26891666666666658</v>
      </c>
    </row>
    <row r="55" spans="2:9" x14ac:dyDescent="0.4">
      <c r="B55" s="3" t="s">
        <v>49</v>
      </c>
      <c r="C55" s="4">
        <v>1.014863496568217E-2</v>
      </c>
      <c r="D55" s="1"/>
      <c r="E55" s="3" t="s">
        <v>49</v>
      </c>
      <c r="F55" s="4">
        <v>7.7004464156307188E-3</v>
      </c>
      <c r="G55" s="1"/>
      <c r="H55" s="3" t="s">
        <v>49</v>
      </c>
      <c r="I55" s="4">
        <v>1.3865048984166385E-2</v>
      </c>
    </row>
    <row r="56" spans="2:9" x14ac:dyDescent="0.4">
      <c r="B56" s="3" t="s">
        <v>48</v>
      </c>
      <c r="C56" s="4">
        <v>2.8416177903910073E-2</v>
      </c>
      <c r="D56" s="1"/>
      <c r="E56" s="3" t="s">
        <v>48</v>
      </c>
      <c r="F56" s="4">
        <v>2.1561249963766013E-2</v>
      </c>
      <c r="G56" s="1"/>
      <c r="H56" s="3" t="s">
        <v>48</v>
      </c>
      <c r="I56" s="4">
        <v>3.8822137155665876E-2</v>
      </c>
    </row>
    <row r="57" spans="2:9" x14ac:dyDescent="0.4">
      <c r="B57" s="3" t="s">
        <v>47</v>
      </c>
      <c r="C57" s="4">
        <v>1.8212327213115324E-2</v>
      </c>
      <c r="D57" s="1"/>
      <c r="E57" s="3" t="s">
        <v>47</v>
      </c>
      <c r="F57" s="4">
        <v>1.642334581621159E-2</v>
      </c>
      <c r="G57" s="1"/>
      <c r="H57" s="3" t="s">
        <v>47</v>
      </c>
      <c r="I57" s="4">
        <v>3.0376251978273077E-2</v>
      </c>
    </row>
    <row r="58" spans="2:9" x14ac:dyDescent="0.4">
      <c r="B58" s="3" t="s">
        <v>46</v>
      </c>
      <c r="C58" s="4">
        <v>5.0994516196722905E-2</v>
      </c>
      <c r="D58" s="1"/>
      <c r="E58" s="3" t="s">
        <v>46</v>
      </c>
      <c r="F58" s="4">
        <v>4.5985368285392451E-2</v>
      </c>
      <c r="G58" s="1"/>
      <c r="H58" s="3" t="s">
        <v>46</v>
      </c>
      <c r="I58" s="4">
        <v>8.5053505539164617E-2</v>
      </c>
    </row>
    <row r="59" spans="2:9" x14ac:dyDescent="0.4">
      <c r="B59" s="3" t="s">
        <v>45</v>
      </c>
      <c r="C59" s="4">
        <v>3.7861496616331494E-2</v>
      </c>
      <c r="D59" s="1"/>
      <c r="E59" s="3" t="s">
        <v>45</v>
      </c>
      <c r="F59" s="4">
        <v>3.4142394037459889E-2</v>
      </c>
      <c r="G59" s="1"/>
      <c r="H59" s="3" t="s">
        <v>45</v>
      </c>
      <c r="I59" s="4">
        <v>6.3149006056952423E-2</v>
      </c>
    </row>
    <row r="60" spans="2:9" x14ac:dyDescent="0.4">
      <c r="B60" s="3" t="s">
        <v>44</v>
      </c>
      <c r="C60" s="4">
        <v>9.8763503383668474E-2</v>
      </c>
      <c r="D60" s="1"/>
      <c r="E60" s="3" t="s">
        <v>44</v>
      </c>
      <c r="F60" s="4">
        <v>0.16253468929587342</v>
      </c>
      <c r="G60" s="1"/>
      <c r="H60" s="3" t="s">
        <v>44</v>
      </c>
      <c r="I60" s="4">
        <v>0.20576766060971416</v>
      </c>
    </row>
    <row r="61" spans="2:9" x14ac:dyDescent="0.4">
      <c r="B61" s="3" t="s">
        <v>43</v>
      </c>
      <c r="C61" s="4">
        <v>0.17448649661633148</v>
      </c>
      <c r="D61" s="1"/>
      <c r="E61" s="3" t="s">
        <v>43</v>
      </c>
      <c r="F61" s="4">
        <v>0.2308194773707932</v>
      </c>
      <c r="G61" s="1"/>
      <c r="H61" s="3" t="s">
        <v>43</v>
      </c>
      <c r="I61" s="4">
        <v>0.33206567272361898</v>
      </c>
    </row>
  </sheetData>
  <mergeCells count="28">
    <mergeCell ref="B53:C53"/>
    <mergeCell ref="E53:F53"/>
    <mergeCell ref="H53:I53"/>
    <mergeCell ref="B18:D18"/>
    <mergeCell ref="B19:D19"/>
    <mergeCell ref="B20:D20"/>
    <mergeCell ref="B22:D22"/>
    <mergeCell ref="B43:C43"/>
    <mergeCell ref="B17:D17"/>
    <mergeCell ref="G17:H17"/>
    <mergeCell ref="B8:D8"/>
    <mergeCell ref="B9:D9"/>
    <mergeCell ref="B10:D10"/>
    <mergeCell ref="B11:D11"/>
    <mergeCell ref="B12:D12"/>
    <mergeCell ref="G12:H12"/>
    <mergeCell ref="B13:D13"/>
    <mergeCell ref="B14:D14"/>
    <mergeCell ref="G14:H14"/>
    <mergeCell ref="B15:D15"/>
    <mergeCell ref="B16:D16"/>
    <mergeCell ref="B7:D7"/>
    <mergeCell ref="G9:H9"/>
    <mergeCell ref="B2:D2"/>
    <mergeCell ref="B3:D3"/>
    <mergeCell ref="B4:D4"/>
    <mergeCell ref="B5:D5"/>
    <mergeCell ref="B6:D6"/>
  </mergeCells>
  <pageMargins left="0.7" right="0.7" top="0.75" bottom="0.75" header="0.3" footer="0.3"/>
  <pageSetup scale="88" orientation="portrait" horizontalDpi="4294967293"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1B1E8-D2E7-4833-9B3C-EC87743562C5}">
  <dimension ref="A1:A11"/>
  <sheetViews>
    <sheetView workbookViewId="0">
      <selection activeCell="A5" sqref="A5"/>
    </sheetView>
  </sheetViews>
  <sheetFormatPr defaultRowHeight="12.75" x14ac:dyDescent="0.35"/>
  <cols>
    <col min="1" max="1" width="106.06640625" style="23" customWidth="1"/>
    <col min="2" max="16384" width="9.06640625" style="23"/>
  </cols>
  <sheetData>
    <row r="1" spans="1:1" ht="13.15" x14ac:dyDescent="0.35">
      <c r="A1" s="24" t="s">
        <v>83</v>
      </c>
    </row>
    <row r="2" spans="1:1" ht="13.15" x14ac:dyDescent="0.35">
      <c r="A2" s="25" t="s">
        <v>84</v>
      </c>
    </row>
    <row r="3" spans="1:1" ht="13.15" x14ac:dyDescent="0.35">
      <c r="A3" s="25" t="s">
        <v>85</v>
      </c>
    </row>
    <row r="4" spans="1:1" ht="39.4" x14ac:dyDescent="0.35">
      <c r="A4" s="25" t="s">
        <v>86</v>
      </c>
    </row>
    <row r="5" spans="1:1" ht="13.15" x14ac:dyDescent="0.35">
      <c r="A5" s="25" t="s">
        <v>87</v>
      </c>
    </row>
    <row r="6" spans="1:1" ht="39.4" x14ac:dyDescent="0.35">
      <c r="A6" s="25" t="s">
        <v>88</v>
      </c>
    </row>
    <row r="7" spans="1:1" ht="13.15" x14ac:dyDescent="0.35">
      <c r="A7" s="25" t="s">
        <v>89</v>
      </c>
    </row>
    <row r="8" spans="1:1" ht="13.15" x14ac:dyDescent="0.35">
      <c r="A8" s="25" t="s">
        <v>90</v>
      </c>
    </row>
    <row r="9" spans="1:1" ht="26.25" x14ac:dyDescent="0.35">
      <c r="A9" s="25" t="s">
        <v>91</v>
      </c>
    </row>
    <row r="10" spans="1:1" ht="26.25" x14ac:dyDescent="0.35">
      <c r="A10" s="25" t="s">
        <v>92</v>
      </c>
    </row>
    <row r="11" spans="1:1" ht="26.25" x14ac:dyDescent="0.35">
      <c r="A11" s="25" t="s">
        <v>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BFAE1-A680-41BC-B5EF-39579AB22A9E}">
  <dimension ref="A1:A12"/>
  <sheetViews>
    <sheetView workbookViewId="0">
      <selection activeCell="A13" sqref="A13"/>
    </sheetView>
  </sheetViews>
  <sheetFormatPr defaultRowHeight="12.75" x14ac:dyDescent="0.35"/>
  <cols>
    <col min="1" max="1" width="117.59765625" customWidth="1"/>
  </cols>
  <sheetData>
    <row r="1" spans="1:1" ht="15" x14ac:dyDescent="0.35">
      <c r="A1" s="26" t="s">
        <v>94</v>
      </c>
    </row>
    <row r="2" spans="1:1" ht="15" x14ac:dyDescent="0.35">
      <c r="A2" s="27" t="s">
        <v>101</v>
      </c>
    </row>
    <row r="3" spans="1:1" ht="15" x14ac:dyDescent="0.35">
      <c r="A3" s="27" t="s">
        <v>95</v>
      </c>
    </row>
    <row r="4" spans="1:1" ht="15" x14ac:dyDescent="0.35">
      <c r="A4" s="27" t="s">
        <v>96</v>
      </c>
    </row>
    <row r="5" spans="1:1" ht="15" x14ac:dyDescent="0.35">
      <c r="A5" s="27" t="s">
        <v>97</v>
      </c>
    </row>
    <row r="6" spans="1:1" ht="15" x14ac:dyDescent="0.35">
      <c r="A6" s="27" t="s">
        <v>98</v>
      </c>
    </row>
    <row r="7" spans="1:1" ht="15" x14ac:dyDescent="0.35">
      <c r="A7" s="27" t="s">
        <v>99</v>
      </c>
    </row>
    <row r="8" spans="1:1" ht="15" x14ac:dyDescent="0.35">
      <c r="A8" s="27" t="s">
        <v>100</v>
      </c>
    </row>
    <row r="9" spans="1:1" ht="15" x14ac:dyDescent="0.35">
      <c r="A9" s="27" t="s">
        <v>102</v>
      </c>
    </row>
    <row r="10" spans="1:1" ht="15" x14ac:dyDescent="0.35">
      <c r="A10" s="27" t="s">
        <v>103</v>
      </c>
    </row>
    <row r="11" spans="1:1" ht="15" x14ac:dyDescent="0.35">
      <c r="A11" s="27" t="s">
        <v>104</v>
      </c>
    </row>
    <row r="12" spans="1:1" ht="15" x14ac:dyDescent="0.35">
      <c r="A12" s="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Ref Values</vt:lpstr>
      <vt:lpstr>F2508-23 Val XL Std</vt:lpstr>
      <vt:lpstr>Cleaning</vt:lpstr>
      <vt:lpstr>Test Procedure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 W</cp:lastModifiedBy>
  <cp:lastPrinted>2026-02-19T21:46:37Z</cp:lastPrinted>
  <dcterms:created xsi:type="dcterms:W3CDTF">2011-04-07T14:49:48Z</dcterms:created>
  <dcterms:modified xsi:type="dcterms:W3CDTF">2026-02-23T14:15:15Z</dcterms:modified>
</cp:coreProperties>
</file>